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210" windowHeight="10860"/>
  </bookViews>
  <sheets>
    <sheet name="январь" sheetId="3" r:id="rId1"/>
  </sheets>
  <definedNames>
    <definedName name="_xlnm.Print_Area" localSheetId="0">январь!$A$1:$I$66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5" i="3"/>
  <c r="F65" l="1"/>
  <c r="F64"/>
  <c r="F56"/>
  <c r="F46"/>
  <c r="F37"/>
  <c r="H36"/>
  <c r="G64"/>
  <c r="G56"/>
  <c r="P63" l="1"/>
  <c r="G46"/>
  <c r="G29"/>
  <c r="O63" l="1"/>
  <c r="H45"/>
  <c r="H63"/>
  <c r="P35" l="1"/>
  <c r="O35" l="1"/>
  <c r="P62" l="1"/>
  <c r="O62"/>
  <c r="H65" l="1"/>
  <c r="H62"/>
  <c r="H54"/>
  <c r="H53"/>
  <c r="H52"/>
  <c r="H44"/>
  <c r="H43"/>
  <c r="H35"/>
  <c r="H28"/>
  <c r="H27"/>
  <c r="H20"/>
  <c r="H19"/>
  <c r="H18"/>
  <c r="H17"/>
  <c r="H16"/>
  <c r="H14"/>
  <c r="H11"/>
  <c r="H10"/>
  <c r="H9"/>
  <c r="H8"/>
  <c r="H7"/>
  <c r="H6"/>
</calcChain>
</file>

<file path=xl/sharedStrings.xml><?xml version="1.0" encoding="utf-8"?>
<sst xmlns="http://schemas.openxmlformats.org/spreadsheetml/2006/main" count="215" uniqueCount="64">
  <si>
    <t>920</t>
  </si>
  <si>
    <t>0703</t>
  </si>
  <si>
    <t>0400202590</t>
  </si>
  <si>
    <t>Расходы на предоставление субсидий муниципальным бюджетным учреждениям в рамках муниципальной программы "Развитие физической культуры и массового спорта в городском округе Евпатория Республики Крым"</t>
  </si>
  <si>
    <t>611</t>
  </si>
  <si>
    <t>1200202590</t>
  </si>
  <si>
    <t>Расходы на предоставление субсидий муниципальным бюджетным учреждениям в рамках муниципальной программы городского округа Евпатория Республики Крым "Молодежь Евпатории"</t>
  </si>
  <si>
    <t>612</t>
  </si>
  <si>
    <t>0705</t>
  </si>
  <si>
    <t>0400100190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</si>
  <si>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физической культуры и массового спорта в городском округе Евпатория Республики Крым"</t>
  </si>
  <si>
    <t>244</t>
  </si>
  <si>
    <t>0707</t>
  </si>
  <si>
    <t>1200020160</t>
  </si>
  <si>
    <t>Расходы на мероприятия в рамках муниципальной программы городского округа Евпатория Республики Крым "Молодежь Евпатории"</t>
  </si>
  <si>
    <t>1200020190</t>
  </si>
  <si>
    <t>Расходы на выплату стипендий для социально активной студенческой молодежи города Евпатории в рамках муниципальной программы городского округа Евпатория Республики Крым "Молодежь Евпатории"</t>
  </si>
  <si>
    <t>340</t>
  </si>
  <si>
    <t>1200020200</t>
  </si>
  <si>
    <t>Расходы на выплату премий молодежи за достижения в области культуры, искусства, образования, науки и техники, в иных областях в рамках муниципальной программы городского округа Евпатория Республики Крым "Молодежь Евпатории"</t>
  </si>
  <si>
    <t>350</t>
  </si>
  <si>
    <t>1200060100</t>
  </si>
  <si>
    <t>Расходы на предоставление грантов (субсидий) социально ориентированным некоммерческим организациям в рамках муниципальной программы городского округа Евпатория Республики Крым "Молодежь Евпатории"</t>
  </si>
  <si>
    <t>1101</t>
  </si>
  <si>
    <t>0400020040</t>
  </si>
  <si>
    <t>Расходы на мероприятия в рамках муниципальной программы "Развитие физической культуры и массового спорта в городском округе Евпатория Республики Крым"</t>
  </si>
  <si>
    <t>1102</t>
  </si>
  <si>
    <t>0400020210</t>
  </si>
  <si>
    <t>Расходы на выплату премий за организацию спортивно-массовой работы по месту жительства граждан в рамках муниципальной программы «Развитие физической культуры и массового спорта в городском округе Евпатория Республики Крым»</t>
  </si>
  <si>
    <t>1105</t>
  </si>
  <si>
    <t>0400100110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</si>
  <si>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физической культуры и массового спорта в городском округе Евпатория Республики Крым"</t>
  </si>
  <si>
    <t>121</t>
  </si>
  <si>
    <t>129</t>
  </si>
  <si>
    <t>122</t>
  </si>
  <si>
    <t>242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</si>
  <si>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</si>
  <si>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</si>
  <si>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</si>
  <si>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</si>
  <si>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</si>
  <si>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</si>
  <si>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</si>
  <si>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</si>
  <si>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</si>
  <si>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</si>
  <si>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</si>
  <si>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</si>
  <si>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</si>
  <si>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МБОУ ДОД " ДЮСШ ПО ФУТБОЛУ"</t>
  </si>
  <si>
    <t>МБУ "Спортивная школа"</t>
  </si>
  <si>
    <t>МБУ "ЦМС"</t>
  </si>
  <si>
    <t>МБУ "ДВОРЕЦ СПОРТА"</t>
  </si>
  <si>
    <t>Расходы на поощрение муниципальных управленческих команд в рамках непрограммных направлений расходов</t>
  </si>
  <si>
    <t>0113</t>
  </si>
  <si>
    <t>7400075500</t>
  </si>
  <si>
    <t>МБУ ДОД «Центр развития «ПРОдвижение»»</t>
  </si>
  <si>
    <t>633</t>
  </si>
  <si>
    <t xml:space="preserve"> </t>
  </si>
  <si>
    <t>1103</t>
  </si>
  <si>
    <t>0709</t>
  </si>
  <si>
    <t>1200020490</t>
  </si>
  <si>
    <t>Расходы на оказание услуг (выполнение работ) по организации оздоровления детей, находящихся в трудной жизненной ситуации, в рамках муниципальной программы городского округа Евпатория Республики Крым «Молодежь Евпатории»</t>
  </si>
  <si>
    <t>Управление по делам семьи, молодежи и спорта 
администрации города Евпатория Республики Крым на 01.06.2023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</si>
</sst>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0"/>
      <color theme="0"/>
      <name val="Arial"/>
      <family val="2"/>
      <charset val="204"/>
    </font>
    <font>
      <sz val="11"/>
      <color theme="0"/>
      <name val="Calibri"/>
      <family val="2"/>
      <scheme val="minor"/>
    </font>
    <font>
      <sz val="8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2" xfId="0" applyFont="1" applyFill="1" applyBorder="1"/>
    <xf numFmtId="49" fontId="5" fillId="0" borderId="29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top"/>
    </xf>
    <xf numFmtId="49" fontId="1" fillId="0" borderId="33" xfId="0" applyNumberFormat="1" applyFont="1" applyFill="1" applyBorder="1" applyAlignment="1">
      <alignment horizontal="center" vertical="top"/>
    </xf>
    <xf numFmtId="49" fontId="1" fillId="0" borderId="34" xfId="0" applyNumberFormat="1" applyFont="1" applyFill="1" applyBorder="1" applyAlignment="1">
      <alignment horizontal="center" vertical="top"/>
    </xf>
    <xf numFmtId="164" fontId="1" fillId="0" borderId="12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0" fontId="0" fillId="0" borderId="2" xfId="0" applyFill="1" applyBorder="1"/>
    <xf numFmtId="49" fontId="1" fillId="0" borderId="35" xfId="0" applyNumberFormat="1" applyFont="1" applyFill="1" applyBorder="1" applyAlignment="1">
      <alignment horizontal="center" vertical="top"/>
    </xf>
    <xf numFmtId="49" fontId="1" fillId="0" borderId="36" xfId="0" applyNumberFormat="1" applyFont="1" applyFill="1" applyBorder="1" applyAlignment="1">
      <alignment horizontal="center" vertical="top"/>
    </xf>
    <xf numFmtId="49" fontId="1" fillId="0" borderId="37" xfId="0" applyNumberFormat="1" applyFont="1" applyFill="1" applyBorder="1" applyAlignment="1">
      <alignment horizontal="center" vertical="top"/>
    </xf>
    <xf numFmtId="164" fontId="1" fillId="0" borderId="3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49" fontId="1" fillId="2" borderId="14" xfId="0" applyNumberFormat="1" applyFont="1" applyFill="1" applyBorder="1" applyAlignment="1">
      <alignment horizontal="center" vertical="top"/>
    </xf>
    <xf numFmtId="49" fontId="1" fillId="2" borderId="15" xfId="0" applyNumberFormat="1" applyFont="1" applyFill="1" applyBorder="1" applyAlignment="1">
      <alignment horizontal="center" vertical="top"/>
    </xf>
    <xf numFmtId="49" fontId="1" fillId="2" borderId="16" xfId="0" applyNumberFormat="1" applyFont="1" applyFill="1" applyBorder="1" applyAlignment="1">
      <alignment horizontal="left" vertical="top" wrapText="1"/>
    </xf>
    <xf numFmtId="164" fontId="1" fillId="2" borderId="17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0" fillId="2" borderId="0" xfId="0" applyFill="1"/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1" fillId="2" borderId="39" xfId="0" applyNumberFormat="1" applyFont="1" applyFill="1" applyBorder="1" applyAlignment="1">
      <alignment horizontal="center" vertical="top"/>
    </xf>
    <xf numFmtId="49" fontId="1" fillId="2" borderId="40" xfId="0" applyNumberFormat="1" applyFont="1" applyFill="1" applyBorder="1" applyAlignment="1">
      <alignment horizontal="center" vertical="top"/>
    </xf>
    <xf numFmtId="49" fontId="1" fillId="2" borderId="46" xfId="0" applyNumberFormat="1" applyFont="1" applyFill="1" applyBorder="1" applyAlignment="1">
      <alignment horizontal="left" vertical="top" wrapText="1"/>
    </xf>
    <xf numFmtId="164" fontId="1" fillId="2" borderId="27" xfId="0" applyNumberFormat="1" applyFont="1" applyFill="1" applyBorder="1" applyAlignment="1">
      <alignment horizontal="right"/>
    </xf>
    <xf numFmtId="49" fontId="1" fillId="2" borderId="32" xfId="0" applyNumberFormat="1" applyFont="1" applyFill="1" applyBorder="1" applyAlignment="1">
      <alignment horizontal="center" vertical="top"/>
    </xf>
    <xf numFmtId="49" fontId="1" fillId="2" borderId="33" xfId="0" applyNumberFormat="1" applyFont="1" applyFill="1" applyBorder="1" applyAlignment="1">
      <alignment horizontal="center" vertical="top"/>
    </xf>
    <xf numFmtId="49" fontId="1" fillId="2" borderId="34" xfId="0" applyNumberFormat="1" applyFont="1" applyFill="1" applyBorder="1" applyAlignment="1">
      <alignment horizontal="center" vertical="top"/>
    </xf>
    <xf numFmtId="49" fontId="1" fillId="2" borderId="11" xfId="0" applyNumberFormat="1" applyFont="1" applyFill="1" applyBorder="1" applyAlignment="1">
      <alignment horizontal="left" vertical="top" wrapText="1"/>
    </xf>
    <xf numFmtId="164" fontId="1" fillId="2" borderId="9" xfId="0" applyNumberFormat="1" applyFont="1" applyFill="1" applyBorder="1" applyAlignment="1">
      <alignment horizontal="right"/>
    </xf>
    <xf numFmtId="164" fontId="1" fillId="2" borderId="43" xfId="0" applyNumberFormat="1" applyFont="1" applyFill="1" applyBorder="1" applyAlignment="1">
      <alignment horizontal="right"/>
    </xf>
    <xf numFmtId="164" fontId="1" fillId="2" borderId="44" xfId="0" applyNumberFormat="1" applyFont="1" applyFill="1" applyBorder="1" applyAlignment="1">
      <alignment horizontal="right"/>
    </xf>
    <xf numFmtId="49" fontId="1" fillId="2" borderId="36" xfId="0" applyNumberFormat="1" applyFont="1" applyFill="1" applyBorder="1" applyAlignment="1">
      <alignment horizontal="center" vertical="top"/>
    </xf>
    <xf numFmtId="49" fontId="1" fillId="2" borderId="37" xfId="0" applyNumberFormat="1" applyFont="1" applyFill="1" applyBorder="1" applyAlignment="1">
      <alignment horizontal="center" vertical="top"/>
    </xf>
    <xf numFmtId="164" fontId="1" fillId="2" borderId="31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49" fontId="5" fillId="2" borderId="49" xfId="0" applyNumberFormat="1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/>
    <xf numFmtId="164" fontId="2" fillId="2" borderId="2" xfId="0" applyNumberFormat="1" applyFont="1" applyFill="1" applyBorder="1"/>
    <xf numFmtId="164" fontId="3" fillId="2" borderId="29" xfId="0" applyNumberFormat="1" applyFont="1" applyFill="1" applyBorder="1" applyAlignment="1">
      <alignment horizontal="right"/>
    </xf>
    <xf numFmtId="164" fontId="3" fillId="2" borderId="27" xfId="0" applyNumberFormat="1" applyFont="1" applyFill="1" applyBorder="1" applyAlignment="1">
      <alignment horizontal="right"/>
    </xf>
    <xf numFmtId="49" fontId="1" fillId="2" borderId="2" xfId="0" applyNumberFormat="1" applyFont="1" applyFill="1" applyBorder="1"/>
    <xf numFmtId="0" fontId="0" fillId="2" borderId="2" xfId="0" applyFill="1" applyBorder="1"/>
    <xf numFmtId="49" fontId="1" fillId="2" borderId="13" xfId="0" applyNumberFormat="1" applyFont="1" applyFill="1" applyBorder="1" applyAlignment="1">
      <alignment horizontal="center" vertical="top"/>
    </xf>
    <xf numFmtId="49" fontId="1" fillId="2" borderId="45" xfId="0" applyNumberFormat="1" applyFont="1" applyFill="1" applyBorder="1" applyAlignment="1">
      <alignment horizontal="center" vertical="top"/>
    </xf>
    <xf numFmtId="49" fontId="1" fillId="2" borderId="35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4" fontId="0" fillId="0" borderId="0" xfId="0" applyNumberFormat="1" applyFill="1"/>
    <xf numFmtId="0" fontId="1" fillId="0" borderId="23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49" fontId="5" fillId="2" borderId="51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right"/>
    </xf>
    <xf numFmtId="49" fontId="3" fillId="2" borderId="7" xfId="0" applyNumberFormat="1" applyFont="1" applyFill="1" applyBorder="1" applyAlignment="1">
      <alignment horizontal="right"/>
    </xf>
    <xf numFmtId="49" fontId="3" fillId="2" borderId="28" xfId="0" applyNumberFormat="1" applyFont="1" applyFill="1" applyBorder="1" applyAlignment="1">
      <alignment horizontal="right"/>
    </xf>
    <xf numFmtId="49" fontId="1" fillId="2" borderId="24" xfId="0" applyNumberFormat="1" applyFont="1" applyFill="1" applyBorder="1" applyAlignment="1">
      <alignment horizontal="left" vertical="top" wrapText="1"/>
    </xf>
    <xf numFmtId="49" fontId="1" fillId="2" borderId="30" xfId="0" applyNumberFormat="1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center" wrapText="1"/>
    </xf>
    <xf numFmtId="0" fontId="0" fillId="2" borderId="47" xfId="0" applyFill="1" applyBorder="1"/>
    <xf numFmtId="0" fontId="0" fillId="2" borderId="48" xfId="0" applyFill="1" applyBorder="1"/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0" fontId="1" fillId="0" borderId="24" xfId="0" applyNumberFormat="1" applyFont="1" applyFill="1" applyBorder="1" applyAlignment="1">
      <alignment horizontal="left" vertical="top" wrapText="1"/>
    </xf>
    <xf numFmtId="0" fontId="1" fillId="0" borderId="25" xfId="0" applyNumberFormat="1" applyFont="1" applyFill="1" applyBorder="1" applyAlignment="1">
      <alignment horizontal="left" vertical="top" wrapText="1"/>
    </xf>
    <xf numFmtId="0" fontId="1" fillId="0" borderId="4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/>
    <xf numFmtId="0" fontId="7" fillId="2" borderId="0" xfId="0" applyFont="1" applyFill="1"/>
    <xf numFmtId="164" fontId="7" fillId="2" borderId="0" xfId="0" applyNumberFormat="1" applyFont="1" applyFill="1"/>
    <xf numFmtId="4" fontId="7" fillId="2" borderId="0" xfId="0" applyNumberFormat="1" applyFont="1" applyFill="1"/>
    <xf numFmtId="164" fontId="1" fillId="2" borderId="12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4" fontId="1" fillId="2" borderId="29" xfId="0" applyNumberFormat="1" applyFont="1" applyFill="1" applyBorder="1" applyAlignment="1">
      <alignment horizontal="right"/>
    </xf>
    <xf numFmtId="164" fontId="1" fillId="2" borderId="26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2"/>
  <sheetViews>
    <sheetView tabSelected="1" topLeftCell="A51" zoomScale="120" zoomScaleNormal="120" workbookViewId="0">
      <selection activeCell="N28" sqref="N28"/>
    </sheetView>
  </sheetViews>
  <sheetFormatPr defaultRowHeight="15"/>
  <cols>
    <col min="1" max="2" width="5.28515625" customWidth="1"/>
    <col min="3" max="3" width="9.5703125" bestFit="1" customWidth="1"/>
    <col min="4" max="4" width="5.28515625" customWidth="1"/>
    <col min="5" max="5" width="79.140625" customWidth="1"/>
    <col min="6" max="7" width="13.5703125" style="6" customWidth="1"/>
    <col min="8" max="8" width="13.5703125" customWidth="1"/>
    <col min="9" max="9" width="2.85546875" customWidth="1"/>
    <col min="10" max="10" width="1.7109375" customWidth="1"/>
    <col min="11" max="11" width="1.28515625" hidden="1" customWidth="1"/>
    <col min="12" max="12" width="13.28515625" customWidth="1"/>
    <col min="14" max="14" width="14.140625" customWidth="1"/>
    <col min="15" max="15" width="16.28515625" customWidth="1"/>
    <col min="16" max="16" width="15.42578125" customWidth="1"/>
    <col min="17" max="17" width="17.28515625" customWidth="1"/>
    <col min="18" max="18" width="13.28515625" customWidth="1"/>
  </cols>
  <sheetData>
    <row r="1" spans="1:14" s="6" customFormat="1" ht="30.75" customHeight="1">
      <c r="A1" s="108" t="s">
        <v>63</v>
      </c>
      <c r="B1" s="108"/>
      <c r="C1" s="108"/>
      <c r="D1" s="108"/>
      <c r="E1" s="108"/>
      <c r="F1" s="108"/>
      <c r="G1" s="108"/>
      <c r="H1" s="108"/>
    </row>
    <row r="2" spans="1:14" s="6" customFormat="1" ht="15.75" thickBot="1">
      <c r="A2" s="1"/>
      <c r="B2" s="1"/>
      <c r="C2" s="1"/>
      <c r="D2" s="1"/>
      <c r="E2" s="1"/>
      <c r="F2" s="1"/>
      <c r="G2" s="1"/>
    </row>
    <row r="3" spans="1:14" s="6" customFormat="1" ht="24" customHeight="1">
      <c r="A3" s="109" t="s">
        <v>37</v>
      </c>
      <c r="B3" s="110"/>
      <c r="C3" s="110"/>
      <c r="D3" s="110"/>
      <c r="E3" s="111" t="s">
        <v>38</v>
      </c>
      <c r="F3" s="113" t="s">
        <v>39</v>
      </c>
      <c r="G3" s="110" t="s">
        <v>40</v>
      </c>
      <c r="H3" s="116" t="s">
        <v>41</v>
      </c>
    </row>
    <row r="4" spans="1:14" s="6" customFormat="1" ht="24" customHeight="1" thickBot="1">
      <c r="A4" s="7" t="s">
        <v>42</v>
      </c>
      <c r="B4" s="8" t="s">
        <v>43</v>
      </c>
      <c r="C4" s="8" t="s">
        <v>44</v>
      </c>
      <c r="D4" s="9" t="s">
        <v>45</v>
      </c>
      <c r="E4" s="112"/>
      <c r="F4" s="114"/>
      <c r="G4" s="115"/>
      <c r="H4" s="117"/>
    </row>
    <row r="5" spans="1:14" s="6" customFormat="1" ht="18.75" customHeight="1" thickBot="1">
      <c r="A5" s="10">
        <v>1</v>
      </c>
      <c r="B5" s="11">
        <v>2</v>
      </c>
      <c r="C5" s="11">
        <v>3</v>
      </c>
      <c r="D5" s="12" t="s">
        <v>46</v>
      </c>
      <c r="E5" s="13" t="s">
        <v>47</v>
      </c>
      <c r="F5" s="2">
        <v>6</v>
      </c>
      <c r="G5" s="3">
        <v>7</v>
      </c>
      <c r="H5" s="3" t="s">
        <v>48</v>
      </c>
    </row>
    <row r="6" spans="1:14" s="6" customFormat="1" hidden="1">
      <c r="A6" s="14" t="s">
        <v>0</v>
      </c>
      <c r="B6" s="15" t="s">
        <v>54</v>
      </c>
      <c r="C6" s="15" t="s">
        <v>55</v>
      </c>
      <c r="D6" s="16" t="s">
        <v>32</v>
      </c>
      <c r="E6" s="103" t="s">
        <v>53</v>
      </c>
      <c r="F6" s="17"/>
      <c r="G6" s="18"/>
      <c r="H6" s="19" t="e">
        <f t="shared" ref="H6:H7" si="0">G6/F6*100</f>
        <v>#DIV/0!</v>
      </c>
      <c r="I6" s="20"/>
    </row>
    <row r="7" spans="1:14" s="6" customFormat="1" hidden="1">
      <c r="A7" s="21" t="s">
        <v>0</v>
      </c>
      <c r="B7" s="22" t="s">
        <v>54</v>
      </c>
      <c r="C7" s="22" t="s">
        <v>55</v>
      </c>
      <c r="D7" s="23" t="s">
        <v>33</v>
      </c>
      <c r="E7" s="104"/>
      <c r="F7" s="24"/>
      <c r="G7" s="25"/>
      <c r="H7" s="26" t="e">
        <f t="shared" si="0"/>
        <v>#DIV/0!</v>
      </c>
      <c r="I7" s="20"/>
    </row>
    <row r="8" spans="1:14" s="6" customFormat="1" ht="59.25" hidden="1" customHeight="1">
      <c r="A8" s="75" t="s">
        <v>0</v>
      </c>
      <c r="B8" s="22" t="s">
        <v>8</v>
      </c>
      <c r="C8" s="22" t="s">
        <v>9</v>
      </c>
      <c r="D8" s="23" t="s">
        <v>11</v>
      </c>
      <c r="E8" s="79" t="s">
        <v>10</v>
      </c>
      <c r="F8" s="24">
        <v>0</v>
      </c>
      <c r="G8" s="25">
        <v>0</v>
      </c>
      <c r="H8" s="26" t="e">
        <f>G8/F8*100</f>
        <v>#DIV/0!</v>
      </c>
      <c r="I8" s="20"/>
      <c r="N8" s="32"/>
    </row>
    <row r="9" spans="1:14" s="6" customFormat="1" ht="48" customHeight="1">
      <c r="A9" s="75" t="s">
        <v>0</v>
      </c>
      <c r="B9" s="22" t="s">
        <v>12</v>
      </c>
      <c r="C9" s="22" t="s">
        <v>13</v>
      </c>
      <c r="D9" s="23" t="s">
        <v>11</v>
      </c>
      <c r="E9" s="77" t="s">
        <v>14</v>
      </c>
      <c r="F9" s="24">
        <v>777718</v>
      </c>
      <c r="G9" s="25">
        <v>70250</v>
      </c>
      <c r="H9" s="26">
        <f t="shared" ref="H9:H20" si="1">G9/F9*100</f>
        <v>9.0328370951938872</v>
      </c>
      <c r="I9" s="20"/>
    </row>
    <row r="10" spans="1:14" s="6" customFormat="1" ht="48" customHeight="1">
      <c r="A10" s="75" t="s">
        <v>0</v>
      </c>
      <c r="B10" s="22" t="s">
        <v>12</v>
      </c>
      <c r="C10" s="22" t="s">
        <v>15</v>
      </c>
      <c r="D10" s="23" t="s">
        <v>17</v>
      </c>
      <c r="E10" s="77" t="s">
        <v>16</v>
      </c>
      <c r="F10" s="24">
        <v>152300</v>
      </c>
      <c r="G10" s="25">
        <v>76150</v>
      </c>
      <c r="H10" s="26">
        <f t="shared" si="1"/>
        <v>50</v>
      </c>
      <c r="I10" s="20"/>
    </row>
    <row r="11" spans="1:14" s="6" customFormat="1" ht="47.25" customHeight="1">
      <c r="A11" s="75" t="s">
        <v>0</v>
      </c>
      <c r="B11" s="22" t="s">
        <v>12</v>
      </c>
      <c r="C11" s="22" t="s">
        <v>18</v>
      </c>
      <c r="D11" s="23" t="s">
        <v>20</v>
      </c>
      <c r="E11" s="77" t="s">
        <v>19</v>
      </c>
      <c r="F11" s="24">
        <v>35000</v>
      </c>
      <c r="G11" s="24">
        <v>0</v>
      </c>
      <c r="H11" s="26">
        <f t="shared" si="1"/>
        <v>0</v>
      </c>
      <c r="I11" s="20"/>
    </row>
    <row r="12" spans="1:14" s="6" customFormat="1" ht="43.5" customHeight="1">
      <c r="A12" s="75" t="s">
        <v>0</v>
      </c>
      <c r="B12" s="22" t="s">
        <v>12</v>
      </c>
      <c r="C12" s="22" t="s">
        <v>21</v>
      </c>
      <c r="D12" s="23" t="s">
        <v>57</v>
      </c>
      <c r="E12" s="77" t="s">
        <v>22</v>
      </c>
      <c r="F12" s="62">
        <v>230000</v>
      </c>
      <c r="G12" s="63">
        <v>0</v>
      </c>
      <c r="H12" s="26">
        <v>0</v>
      </c>
      <c r="I12" s="20"/>
    </row>
    <row r="13" spans="1:14" s="6" customFormat="1" ht="43.5" customHeight="1">
      <c r="A13" s="22" t="s">
        <v>0</v>
      </c>
      <c r="B13" s="23" t="s">
        <v>60</v>
      </c>
      <c r="C13" s="22" t="s">
        <v>61</v>
      </c>
      <c r="D13" s="23" t="s">
        <v>11</v>
      </c>
      <c r="E13" s="80" t="s">
        <v>62</v>
      </c>
      <c r="F13" s="62">
        <v>482382</v>
      </c>
      <c r="G13" s="63">
        <v>0</v>
      </c>
      <c r="H13" s="26">
        <v>0</v>
      </c>
      <c r="I13" s="20"/>
    </row>
    <row r="14" spans="1:14" s="6" customFormat="1" ht="37.5" customHeight="1">
      <c r="A14" s="75" t="s">
        <v>0</v>
      </c>
      <c r="B14" s="22" t="s">
        <v>23</v>
      </c>
      <c r="C14" s="22" t="s">
        <v>24</v>
      </c>
      <c r="D14" s="23" t="s">
        <v>11</v>
      </c>
      <c r="E14" s="77" t="s">
        <v>25</v>
      </c>
      <c r="F14" s="62">
        <v>350000</v>
      </c>
      <c r="G14" s="25">
        <v>17250</v>
      </c>
      <c r="H14" s="26">
        <f t="shared" si="1"/>
        <v>4.9285714285714288</v>
      </c>
      <c r="I14" s="20"/>
    </row>
    <row r="15" spans="1:14" s="6" customFormat="1" ht="33.75" customHeight="1">
      <c r="A15" s="75" t="s">
        <v>0</v>
      </c>
      <c r="B15" s="22" t="s">
        <v>26</v>
      </c>
      <c r="C15" s="22" t="s">
        <v>27</v>
      </c>
      <c r="D15" s="23" t="s">
        <v>20</v>
      </c>
      <c r="E15" s="77" t="s">
        <v>28</v>
      </c>
      <c r="F15" s="62">
        <v>150000</v>
      </c>
      <c r="G15" s="25">
        <v>0</v>
      </c>
      <c r="H15" s="26">
        <v>0</v>
      </c>
      <c r="I15" s="20"/>
    </row>
    <row r="16" spans="1:14" s="6" customFormat="1" ht="32.25" customHeight="1">
      <c r="A16" s="75" t="s">
        <v>0</v>
      </c>
      <c r="B16" s="22" t="s">
        <v>29</v>
      </c>
      <c r="C16" s="22" t="s">
        <v>30</v>
      </c>
      <c r="D16" s="23" t="s">
        <v>32</v>
      </c>
      <c r="E16" s="105" t="s">
        <v>31</v>
      </c>
      <c r="F16" s="24">
        <v>3345877</v>
      </c>
      <c r="G16" s="24">
        <v>1348573.29</v>
      </c>
      <c r="H16" s="26">
        <f t="shared" si="1"/>
        <v>40.305524978951709</v>
      </c>
      <c r="I16" s="20"/>
    </row>
    <row r="17" spans="1:17" s="6" customFormat="1" ht="23.25" customHeight="1">
      <c r="A17" s="75" t="s">
        <v>0</v>
      </c>
      <c r="B17" s="22" t="s">
        <v>29</v>
      </c>
      <c r="C17" s="22" t="s">
        <v>30</v>
      </c>
      <c r="D17" s="23" t="s">
        <v>33</v>
      </c>
      <c r="E17" s="106"/>
      <c r="F17" s="24">
        <v>1010455</v>
      </c>
      <c r="G17" s="25">
        <v>403500.29</v>
      </c>
      <c r="H17" s="26">
        <f t="shared" si="1"/>
        <v>39.932534353335868</v>
      </c>
      <c r="I17" s="20"/>
    </row>
    <row r="18" spans="1:17" s="6" customFormat="1" ht="15" customHeight="1">
      <c r="A18" s="75" t="s">
        <v>0</v>
      </c>
      <c r="B18" s="22" t="s">
        <v>29</v>
      </c>
      <c r="C18" s="22" t="s">
        <v>9</v>
      </c>
      <c r="D18" s="23" t="s">
        <v>34</v>
      </c>
      <c r="E18" s="107" t="s">
        <v>10</v>
      </c>
      <c r="F18" s="24">
        <v>6120</v>
      </c>
      <c r="G18" s="25">
        <v>868.33</v>
      </c>
      <c r="H18" s="26">
        <f t="shared" si="1"/>
        <v>14.188398692810459</v>
      </c>
      <c r="I18" s="20"/>
    </row>
    <row r="19" spans="1:17" s="6" customFormat="1">
      <c r="A19" s="75" t="s">
        <v>0</v>
      </c>
      <c r="B19" s="22" t="s">
        <v>29</v>
      </c>
      <c r="C19" s="22" t="s">
        <v>9</v>
      </c>
      <c r="D19" s="23" t="s">
        <v>35</v>
      </c>
      <c r="E19" s="107"/>
      <c r="F19" s="24">
        <v>102606</v>
      </c>
      <c r="G19" s="25">
        <v>52053.9</v>
      </c>
      <c r="H19" s="26">
        <f t="shared" si="1"/>
        <v>50.731828548038123</v>
      </c>
      <c r="I19" s="20"/>
    </row>
    <row r="20" spans="1:17" s="6" customFormat="1">
      <c r="A20" s="75" t="s">
        <v>0</v>
      </c>
      <c r="B20" s="22" t="s">
        <v>29</v>
      </c>
      <c r="C20" s="22" t="s">
        <v>9</v>
      </c>
      <c r="D20" s="23" t="s">
        <v>11</v>
      </c>
      <c r="E20" s="107"/>
      <c r="F20" s="24">
        <v>46540</v>
      </c>
      <c r="G20" s="25">
        <v>0</v>
      </c>
      <c r="H20" s="26">
        <f t="shared" si="1"/>
        <v>0</v>
      </c>
      <c r="I20" s="20"/>
    </row>
    <row r="21" spans="1:17" s="6" customFormat="1">
      <c r="A21" s="1"/>
      <c r="B21" s="1"/>
      <c r="C21" s="1"/>
      <c r="D21" s="1"/>
      <c r="E21" s="1"/>
      <c r="F21" s="67"/>
      <c r="G21" s="1"/>
    </row>
    <row r="22" spans="1:17" s="6" customFormat="1">
      <c r="A22" s="108" t="s">
        <v>49</v>
      </c>
      <c r="B22" s="108"/>
      <c r="C22" s="108"/>
      <c r="D22" s="108"/>
      <c r="E22" s="108"/>
      <c r="F22" s="108"/>
      <c r="G22" s="108"/>
      <c r="H22" s="108"/>
    </row>
    <row r="23" spans="1:17" s="6" customFormat="1" ht="15.75" thickBot="1">
      <c r="A23" s="1"/>
      <c r="B23" s="1"/>
      <c r="C23" s="1"/>
      <c r="D23" s="1"/>
      <c r="E23" s="1"/>
      <c r="F23" s="1"/>
      <c r="G23" s="1"/>
    </row>
    <row r="24" spans="1:17" s="6" customFormat="1" ht="24" customHeight="1">
      <c r="A24" s="109" t="s">
        <v>37</v>
      </c>
      <c r="B24" s="110"/>
      <c r="C24" s="110"/>
      <c r="D24" s="110"/>
      <c r="E24" s="111" t="s">
        <v>38</v>
      </c>
      <c r="F24" s="113" t="s">
        <v>39</v>
      </c>
      <c r="G24" s="110" t="s">
        <v>40</v>
      </c>
      <c r="H24" s="116" t="s">
        <v>41</v>
      </c>
    </row>
    <row r="25" spans="1:17" s="6" customFormat="1" ht="24" customHeight="1" thickBot="1">
      <c r="A25" s="7" t="s">
        <v>42</v>
      </c>
      <c r="B25" s="8" t="s">
        <v>43</v>
      </c>
      <c r="C25" s="8" t="s">
        <v>44</v>
      </c>
      <c r="D25" s="9" t="s">
        <v>45</v>
      </c>
      <c r="E25" s="112"/>
      <c r="F25" s="114"/>
      <c r="G25" s="115"/>
      <c r="H25" s="117"/>
    </row>
    <row r="26" spans="1:17" s="6" customFormat="1" ht="15.75" thickBot="1">
      <c r="A26" s="27">
        <v>1</v>
      </c>
      <c r="B26" s="28">
        <v>2</v>
      </c>
      <c r="C26" s="28">
        <v>3</v>
      </c>
      <c r="D26" s="29" t="s">
        <v>46</v>
      </c>
      <c r="E26" s="30" t="s">
        <v>47</v>
      </c>
      <c r="F26" s="4">
        <v>6</v>
      </c>
      <c r="G26" s="5">
        <v>7</v>
      </c>
      <c r="H26" s="31" t="s">
        <v>48</v>
      </c>
      <c r="K26" s="39"/>
    </row>
    <row r="27" spans="1:17" s="6" customFormat="1" ht="48" customHeight="1">
      <c r="A27" s="53" t="s">
        <v>0</v>
      </c>
      <c r="B27" s="15" t="s">
        <v>59</v>
      </c>
      <c r="C27" s="15" t="s">
        <v>2</v>
      </c>
      <c r="D27" s="16" t="s">
        <v>4</v>
      </c>
      <c r="E27" s="76" t="s">
        <v>3</v>
      </c>
      <c r="F27" s="17">
        <v>15611709</v>
      </c>
      <c r="G27" s="18">
        <v>6203470</v>
      </c>
      <c r="H27" s="19">
        <f>G27/F27*100</f>
        <v>39.736008402411294</v>
      </c>
      <c r="I27" s="20"/>
      <c r="K27" s="39"/>
    </row>
    <row r="28" spans="1:17" s="6" customFormat="1" ht="49.5" customHeight="1" thickBot="1">
      <c r="A28" s="73" t="s">
        <v>0</v>
      </c>
      <c r="B28" s="33" t="s">
        <v>23</v>
      </c>
      <c r="C28" s="33" t="s">
        <v>24</v>
      </c>
      <c r="D28" s="34" t="s">
        <v>4</v>
      </c>
      <c r="E28" s="35" t="s">
        <v>25</v>
      </c>
      <c r="F28" s="36">
        <v>913000</v>
      </c>
      <c r="G28" s="124">
        <v>160100</v>
      </c>
      <c r="H28" s="37">
        <f>G28/F28*100</f>
        <v>17.535596933187296</v>
      </c>
      <c r="I28" s="20"/>
      <c r="K28" s="39"/>
      <c r="L28" s="119">
        <v>1</v>
      </c>
      <c r="M28" s="119"/>
      <c r="N28" s="119"/>
      <c r="O28" s="119"/>
      <c r="P28" s="119"/>
      <c r="Q28" s="119"/>
    </row>
    <row r="29" spans="1:17" s="6" customFormat="1">
      <c r="A29" s="38"/>
      <c r="B29" s="38"/>
      <c r="C29" s="38"/>
      <c r="D29" s="38"/>
      <c r="E29" s="38"/>
      <c r="F29" s="68"/>
      <c r="G29" s="118">
        <f>SUM(G27:G28)</f>
        <v>6363570</v>
      </c>
      <c r="H29" s="39"/>
      <c r="K29" s="39"/>
      <c r="L29" s="119"/>
      <c r="M29" s="119"/>
      <c r="N29" s="119"/>
      <c r="O29" s="119"/>
      <c r="P29" s="119"/>
      <c r="Q29" s="119"/>
    </row>
    <row r="30" spans="1:17" s="6" customFormat="1">
      <c r="A30" s="91" t="s">
        <v>56</v>
      </c>
      <c r="B30" s="91"/>
      <c r="C30" s="91"/>
      <c r="D30" s="91"/>
      <c r="E30" s="91"/>
      <c r="F30" s="91"/>
      <c r="G30" s="91"/>
      <c r="H30" s="91"/>
      <c r="K30" s="39"/>
      <c r="L30" s="119"/>
      <c r="M30" s="119"/>
      <c r="N30" s="119"/>
      <c r="O30" s="119"/>
      <c r="P30" s="119"/>
      <c r="Q30" s="119"/>
    </row>
    <row r="31" spans="1:17" s="6" customFormat="1" ht="15.75" thickBot="1">
      <c r="A31" s="38"/>
      <c r="B31" s="38"/>
      <c r="C31" s="38"/>
      <c r="D31" s="38"/>
      <c r="E31" s="38"/>
      <c r="F31" s="38"/>
      <c r="G31" s="38"/>
      <c r="H31" s="39"/>
      <c r="K31" s="39"/>
      <c r="L31" s="119"/>
      <c r="M31" s="119"/>
      <c r="N31" s="119"/>
      <c r="O31" s="119"/>
      <c r="P31" s="119"/>
      <c r="Q31" s="119"/>
    </row>
    <row r="32" spans="1:17" s="6" customFormat="1" ht="24" customHeight="1">
      <c r="A32" s="102" t="s">
        <v>37</v>
      </c>
      <c r="B32" s="98"/>
      <c r="C32" s="98"/>
      <c r="D32" s="98"/>
      <c r="E32" s="94" t="s">
        <v>38</v>
      </c>
      <c r="F32" s="96" t="s">
        <v>39</v>
      </c>
      <c r="G32" s="98" t="s">
        <v>40</v>
      </c>
      <c r="H32" s="100" t="s">
        <v>41</v>
      </c>
      <c r="K32" s="39"/>
      <c r="L32" s="119"/>
      <c r="M32" s="119"/>
      <c r="N32" s="119"/>
      <c r="O32" s="119"/>
      <c r="P32" s="119"/>
      <c r="Q32" s="119"/>
    </row>
    <row r="33" spans="1:17" s="6" customFormat="1" ht="24" customHeight="1" thickBot="1">
      <c r="A33" s="40" t="s">
        <v>42</v>
      </c>
      <c r="B33" s="41" t="s">
        <v>43</v>
      </c>
      <c r="C33" s="41" t="s">
        <v>44</v>
      </c>
      <c r="D33" s="42" t="s">
        <v>45</v>
      </c>
      <c r="E33" s="95"/>
      <c r="F33" s="97"/>
      <c r="G33" s="99"/>
      <c r="H33" s="101"/>
      <c r="K33" s="39"/>
      <c r="L33" s="119"/>
      <c r="M33" s="119"/>
      <c r="N33" s="119"/>
      <c r="O33" s="119"/>
      <c r="P33" s="119"/>
      <c r="Q33" s="119"/>
    </row>
    <row r="34" spans="1:17" s="6" customFormat="1">
      <c r="A34" s="43">
        <v>1</v>
      </c>
      <c r="B34" s="44">
        <v>2</v>
      </c>
      <c r="C34" s="44">
        <v>3</v>
      </c>
      <c r="D34" s="45" t="s">
        <v>46</v>
      </c>
      <c r="E34" s="46" t="s">
        <v>47</v>
      </c>
      <c r="F34" s="47">
        <v>6</v>
      </c>
      <c r="G34" s="48">
        <v>7</v>
      </c>
      <c r="H34" s="81" t="s">
        <v>48</v>
      </c>
      <c r="K34" s="39"/>
      <c r="L34" s="119"/>
      <c r="M34" s="119"/>
      <c r="N34" s="119"/>
      <c r="O34" s="119"/>
      <c r="P34" s="119"/>
      <c r="Q34" s="119"/>
    </row>
    <row r="35" spans="1:17" s="6" customFormat="1" ht="54.75" customHeight="1">
      <c r="A35" s="82" t="s">
        <v>0</v>
      </c>
      <c r="B35" s="82" t="s">
        <v>1</v>
      </c>
      <c r="C35" s="82" t="s">
        <v>5</v>
      </c>
      <c r="D35" s="82" t="s">
        <v>4</v>
      </c>
      <c r="E35" s="83" t="s">
        <v>6</v>
      </c>
      <c r="F35" s="63">
        <v>14071373</v>
      </c>
      <c r="G35" s="63">
        <v>5575199.2000000002</v>
      </c>
      <c r="H35" s="63">
        <f>G35/F35*100</f>
        <v>39.620861446853837</v>
      </c>
      <c r="I35" s="20"/>
      <c r="K35" s="39"/>
      <c r="L35" s="119"/>
      <c r="M35" s="119"/>
      <c r="N35" s="119"/>
      <c r="O35" s="120">
        <f>F28+F43+F52</f>
        <v>2934971</v>
      </c>
      <c r="P35" s="120">
        <f>G28+G43+G52</f>
        <v>896249.49</v>
      </c>
      <c r="Q35" s="119"/>
    </row>
    <row r="36" spans="1:17" s="6" customFormat="1" ht="22.5">
      <c r="A36" s="82" t="s">
        <v>0</v>
      </c>
      <c r="B36" s="82" t="s">
        <v>1</v>
      </c>
      <c r="C36" s="82" t="s">
        <v>5</v>
      </c>
      <c r="D36" s="82" t="s">
        <v>7</v>
      </c>
      <c r="E36" s="83" t="s">
        <v>6</v>
      </c>
      <c r="F36" s="63">
        <v>407000</v>
      </c>
      <c r="G36" s="63">
        <v>405600</v>
      </c>
      <c r="H36" s="63">
        <f>G36/F36*100</f>
        <v>99.656019656019652</v>
      </c>
      <c r="K36" s="39"/>
      <c r="L36" s="119"/>
      <c r="M36" s="119"/>
      <c r="N36" s="119"/>
      <c r="O36" s="119"/>
      <c r="P36" s="119"/>
      <c r="Q36" s="119"/>
    </row>
    <row r="37" spans="1:17" s="6" customFormat="1">
      <c r="A37" s="84"/>
      <c r="B37" s="84"/>
      <c r="C37" s="84"/>
      <c r="D37" s="84"/>
      <c r="E37" s="85"/>
      <c r="F37" s="127">
        <f>SUM(F35:F36)</f>
        <v>14478373</v>
      </c>
      <c r="G37" s="86"/>
      <c r="H37" s="86"/>
      <c r="K37" s="39"/>
      <c r="L37" s="119"/>
      <c r="M37" s="119"/>
      <c r="N37" s="119"/>
      <c r="O37" s="119"/>
      <c r="P37" s="119"/>
      <c r="Q37" s="119"/>
    </row>
    <row r="38" spans="1:17" s="6" customFormat="1">
      <c r="A38" s="91" t="s">
        <v>50</v>
      </c>
      <c r="B38" s="91"/>
      <c r="C38" s="91"/>
      <c r="D38" s="91"/>
      <c r="E38" s="91"/>
      <c r="F38" s="91"/>
      <c r="G38" s="91"/>
      <c r="H38" s="91"/>
      <c r="K38" s="39"/>
      <c r="L38" s="119"/>
      <c r="M38" s="119"/>
      <c r="N38" s="119"/>
      <c r="O38" s="119"/>
      <c r="P38" s="119"/>
      <c r="Q38" s="119"/>
    </row>
    <row r="39" spans="1:17" s="6" customFormat="1" ht="15.75" thickBot="1">
      <c r="A39" s="38"/>
      <c r="B39" s="38"/>
      <c r="C39" s="38"/>
      <c r="D39" s="38"/>
      <c r="E39" s="38"/>
      <c r="F39" s="38"/>
      <c r="G39" s="38"/>
      <c r="H39" s="39"/>
      <c r="K39" s="39"/>
      <c r="L39" s="119"/>
      <c r="M39" s="119"/>
      <c r="N39" s="119"/>
      <c r="O39" s="119"/>
      <c r="P39" s="119"/>
      <c r="Q39" s="119"/>
    </row>
    <row r="40" spans="1:17" s="6" customFormat="1" ht="24" customHeight="1">
      <c r="A40" s="102" t="s">
        <v>37</v>
      </c>
      <c r="B40" s="98"/>
      <c r="C40" s="98"/>
      <c r="D40" s="98"/>
      <c r="E40" s="94" t="s">
        <v>38</v>
      </c>
      <c r="F40" s="96" t="s">
        <v>39</v>
      </c>
      <c r="G40" s="98" t="s">
        <v>40</v>
      </c>
      <c r="H40" s="100" t="s">
        <v>41</v>
      </c>
      <c r="K40" s="39"/>
      <c r="L40" s="119"/>
      <c r="M40" s="119"/>
      <c r="N40" s="119"/>
      <c r="O40" s="119"/>
      <c r="P40" s="119"/>
      <c r="Q40" s="119"/>
    </row>
    <row r="41" spans="1:17" s="6" customFormat="1" ht="24" customHeight="1" thickBot="1">
      <c r="A41" s="40" t="s">
        <v>42</v>
      </c>
      <c r="B41" s="41" t="s">
        <v>43</v>
      </c>
      <c r="C41" s="41" t="s">
        <v>44</v>
      </c>
      <c r="D41" s="42" t="s">
        <v>45</v>
      </c>
      <c r="E41" s="95"/>
      <c r="F41" s="97"/>
      <c r="G41" s="99"/>
      <c r="H41" s="101"/>
      <c r="K41" s="39"/>
      <c r="L41" s="119"/>
      <c r="M41" s="119"/>
      <c r="N41" s="119"/>
      <c r="O41" s="119"/>
      <c r="P41" s="119"/>
      <c r="Q41" s="119"/>
    </row>
    <row r="42" spans="1:17" s="6" customFormat="1" ht="15.75" thickBot="1">
      <c r="A42" s="43">
        <v>1</v>
      </c>
      <c r="B42" s="44">
        <v>2</v>
      </c>
      <c r="C42" s="44">
        <v>3</v>
      </c>
      <c r="D42" s="45" t="s">
        <v>46</v>
      </c>
      <c r="E42" s="46" t="s">
        <v>47</v>
      </c>
      <c r="F42" s="47">
        <v>6</v>
      </c>
      <c r="G42" s="48">
        <v>7</v>
      </c>
      <c r="H42" s="48" t="s">
        <v>48</v>
      </c>
      <c r="K42" s="39"/>
      <c r="L42" s="119"/>
      <c r="M42" s="119"/>
      <c r="N42" s="119"/>
      <c r="O42" s="119"/>
      <c r="P42" s="119"/>
      <c r="Q42" s="119"/>
    </row>
    <row r="43" spans="1:17" s="6" customFormat="1" ht="43.5" customHeight="1">
      <c r="A43" s="53" t="s">
        <v>0</v>
      </c>
      <c r="B43" s="54" t="s">
        <v>23</v>
      </c>
      <c r="C43" s="54" t="s">
        <v>24</v>
      </c>
      <c r="D43" s="55" t="s">
        <v>4</v>
      </c>
      <c r="E43" s="56" t="s">
        <v>25</v>
      </c>
      <c r="F43" s="122">
        <v>1430000</v>
      </c>
      <c r="G43" s="123">
        <v>592199.29</v>
      </c>
      <c r="H43" s="57">
        <f>G43/F43*100</f>
        <v>41.412537762237768</v>
      </c>
      <c r="I43" s="20"/>
      <c r="K43" s="39"/>
      <c r="L43" s="120">
        <v>3</v>
      </c>
      <c r="M43" s="120"/>
      <c r="N43" s="119"/>
      <c r="O43" s="119"/>
      <c r="P43" s="119"/>
      <c r="Q43" s="119"/>
    </row>
    <row r="44" spans="1:17" s="6" customFormat="1" ht="52.5" customHeight="1" thickBot="1">
      <c r="A44" s="73" t="s">
        <v>0</v>
      </c>
      <c r="B44" s="33" t="s">
        <v>23</v>
      </c>
      <c r="C44" s="33" t="s">
        <v>2</v>
      </c>
      <c r="D44" s="34" t="s">
        <v>4</v>
      </c>
      <c r="E44" s="35" t="s">
        <v>3</v>
      </c>
      <c r="F44" s="36">
        <v>30083407</v>
      </c>
      <c r="G44" s="124">
        <v>11048138.300000001</v>
      </c>
      <c r="H44" s="37">
        <f t="shared" ref="H44" si="2">G44/F44*100</f>
        <v>36.72502353207534</v>
      </c>
      <c r="I44" s="20"/>
      <c r="K44" s="39"/>
      <c r="L44" s="119">
        <v>4</v>
      </c>
      <c r="M44" s="119"/>
      <c r="N44" s="119"/>
      <c r="O44" s="120"/>
      <c r="P44" s="119"/>
      <c r="Q44" s="119"/>
    </row>
    <row r="45" spans="1:17" s="6" customFormat="1" ht="52.5" customHeight="1" thickBot="1">
      <c r="A45" s="73" t="s">
        <v>0</v>
      </c>
      <c r="B45" s="33" t="s">
        <v>23</v>
      </c>
      <c r="C45" s="33" t="s">
        <v>2</v>
      </c>
      <c r="D45" s="34" t="s">
        <v>7</v>
      </c>
      <c r="E45" s="35" t="s">
        <v>3</v>
      </c>
      <c r="F45" s="36">
        <v>186200</v>
      </c>
      <c r="G45" s="124">
        <v>0</v>
      </c>
      <c r="H45" s="37">
        <f t="shared" ref="H45" si="3">G45/F45*100</f>
        <v>0</v>
      </c>
      <c r="I45" s="20"/>
      <c r="K45" s="39"/>
      <c r="L45" s="119"/>
      <c r="M45" s="119"/>
      <c r="N45" s="119"/>
      <c r="O45" s="120"/>
      <c r="P45" s="119"/>
      <c r="Q45" s="119"/>
    </row>
    <row r="46" spans="1:17" s="6" customFormat="1">
      <c r="A46" s="38"/>
      <c r="B46" s="38"/>
      <c r="C46" s="38"/>
      <c r="D46" s="38"/>
      <c r="E46" s="38"/>
      <c r="F46" s="118">
        <f>SUM(F43:F45)</f>
        <v>31699607</v>
      </c>
      <c r="G46" s="118">
        <f>SUM(G43:G45)</f>
        <v>11640337.59</v>
      </c>
      <c r="H46" s="39"/>
      <c r="K46" s="39"/>
      <c r="L46" s="119"/>
      <c r="M46" s="119"/>
      <c r="N46" s="119"/>
      <c r="O46" s="119"/>
      <c r="P46" s="119"/>
      <c r="Q46" s="119"/>
    </row>
    <row r="47" spans="1:17" s="6" customFormat="1">
      <c r="A47" s="91" t="s">
        <v>51</v>
      </c>
      <c r="B47" s="91"/>
      <c r="C47" s="91"/>
      <c r="D47" s="91"/>
      <c r="E47" s="91"/>
      <c r="F47" s="91"/>
      <c r="G47" s="91"/>
      <c r="H47" s="91"/>
      <c r="K47" s="39"/>
      <c r="L47" s="119"/>
      <c r="M47" s="119"/>
      <c r="N47" s="119"/>
      <c r="O47" s="119"/>
      <c r="P47" s="119"/>
      <c r="Q47" s="119"/>
    </row>
    <row r="48" spans="1:17" s="6" customFormat="1" ht="15.75" thickBot="1">
      <c r="A48" s="38"/>
      <c r="B48" s="38"/>
      <c r="C48" s="38"/>
      <c r="D48" s="38"/>
      <c r="E48" s="38"/>
      <c r="F48" s="38"/>
      <c r="G48" s="38"/>
      <c r="H48" s="39"/>
      <c r="K48" s="39"/>
      <c r="L48" s="119"/>
      <c r="M48" s="119"/>
      <c r="N48" s="119"/>
      <c r="O48" s="119"/>
      <c r="P48" s="119"/>
      <c r="Q48" s="119"/>
    </row>
    <row r="49" spans="1:18" s="6" customFormat="1" ht="24" customHeight="1">
      <c r="A49" s="102" t="s">
        <v>37</v>
      </c>
      <c r="B49" s="98"/>
      <c r="C49" s="98"/>
      <c r="D49" s="98"/>
      <c r="E49" s="94" t="s">
        <v>38</v>
      </c>
      <c r="F49" s="96" t="s">
        <v>39</v>
      </c>
      <c r="G49" s="98" t="s">
        <v>40</v>
      </c>
      <c r="H49" s="100" t="s">
        <v>41</v>
      </c>
      <c r="K49" s="39"/>
      <c r="L49" s="119"/>
      <c r="M49" s="119"/>
      <c r="N49" s="119"/>
      <c r="O49" s="119"/>
      <c r="P49" s="119"/>
      <c r="Q49" s="119"/>
    </row>
    <row r="50" spans="1:18" s="6" customFormat="1" ht="24" customHeight="1" thickBot="1">
      <c r="A50" s="40" t="s">
        <v>42</v>
      </c>
      <c r="B50" s="41" t="s">
        <v>43</v>
      </c>
      <c r="C50" s="41" t="s">
        <v>44</v>
      </c>
      <c r="D50" s="42" t="s">
        <v>45</v>
      </c>
      <c r="E50" s="95"/>
      <c r="F50" s="97"/>
      <c r="G50" s="99"/>
      <c r="H50" s="101"/>
      <c r="K50" s="39"/>
      <c r="L50" s="119"/>
      <c r="M50" s="119"/>
      <c r="N50" s="119"/>
      <c r="O50" s="119"/>
      <c r="P50" s="119"/>
      <c r="Q50" s="119"/>
    </row>
    <row r="51" spans="1:18" s="6" customFormat="1" ht="15.75" thickBot="1">
      <c r="A51" s="43">
        <v>1</v>
      </c>
      <c r="B51" s="44">
        <v>2</v>
      </c>
      <c r="C51" s="44">
        <v>3</v>
      </c>
      <c r="D51" s="45" t="s">
        <v>46</v>
      </c>
      <c r="E51" s="46" t="s">
        <v>47</v>
      </c>
      <c r="F51" s="47">
        <v>6</v>
      </c>
      <c r="G51" s="48">
        <v>7</v>
      </c>
      <c r="H51" s="48" t="s">
        <v>48</v>
      </c>
      <c r="K51" s="39"/>
      <c r="L51" s="119"/>
      <c r="M51" s="119"/>
      <c r="N51" s="119"/>
      <c r="O51" s="119"/>
      <c r="P51" s="119"/>
      <c r="Q51" s="119"/>
    </row>
    <row r="52" spans="1:18" s="6" customFormat="1" ht="24" customHeight="1">
      <c r="A52" s="53" t="s">
        <v>0</v>
      </c>
      <c r="B52" s="54" t="s">
        <v>23</v>
      </c>
      <c r="C52" s="54" t="s">
        <v>24</v>
      </c>
      <c r="D52" s="55" t="s">
        <v>4</v>
      </c>
      <c r="E52" s="56" t="s">
        <v>25</v>
      </c>
      <c r="F52" s="122">
        <v>591971</v>
      </c>
      <c r="G52" s="123">
        <v>143950.20000000001</v>
      </c>
      <c r="H52" s="57">
        <f>G52/F52*100</f>
        <v>24.317103371617868</v>
      </c>
      <c r="I52" s="20"/>
      <c r="K52" s="39"/>
      <c r="L52" s="119">
        <v>2</v>
      </c>
      <c r="M52" s="119"/>
      <c r="N52" s="119"/>
      <c r="O52" s="119"/>
      <c r="P52" s="119"/>
      <c r="Q52" s="119"/>
    </row>
    <row r="53" spans="1:18" s="6" customFormat="1" ht="24" hidden="1" customHeight="1">
      <c r="A53" s="53" t="s">
        <v>0</v>
      </c>
      <c r="B53" s="54" t="s">
        <v>23</v>
      </c>
      <c r="C53" s="54" t="s">
        <v>24</v>
      </c>
      <c r="D53" s="55" t="s">
        <v>7</v>
      </c>
      <c r="E53" s="56" t="s">
        <v>25</v>
      </c>
      <c r="F53" s="58"/>
      <c r="G53" s="59"/>
      <c r="H53" s="57" t="e">
        <f>G53/F53*100</f>
        <v>#DIV/0!</v>
      </c>
      <c r="I53" s="20"/>
      <c r="K53" s="39"/>
      <c r="L53" s="119"/>
      <c r="M53" s="119"/>
      <c r="N53" s="119"/>
      <c r="O53" s="119"/>
      <c r="P53" s="119"/>
      <c r="Q53" s="119"/>
    </row>
    <row r="54" spans="1:18" s="6" customFormat="1" ht="18" customHeight="1">
      <c r="A54" s="75" t="s">
        <v>0</v>
      </c>
      <c r="B54" s="60" t="s">
        <v>26</v>
      </c>
      <c r="C54" s="60" t="s">
        <v>2</v>
      </c>
      <c r="D54" s="61" t="s">
        <v>4</v>
      </c>
      <c r="E54" s="89" t="s">
        <v>3</v>
      </c>
      <c r="F54" s="62">
        <v>8287704.3099999996</v>
      </c>
      <c r="G54" s="63">
        <v>2906494.48</v>
      </c>
      <c r="H54" s="64">
        <f t="shared" ref="H54" si="4">G54/F54*100</f>
        <v>35.069958715744768</v>
      </c>
      <c r="I54" s="20"/>
      <c r="K54" s="39"/>
      <c r="L54" s="119"/>
      <c r="M54" s="119"/>
      <c r="N54" s="119"/>
      <c r="O54" s="119"/>
      <c r="P54" s="119"/>
      <c r="Q54" s="119"/>
    </row>
    <row r="55" spans="1:18" s="6" customFormat="1" ht="18" customHeight="1" thickBot="1">
      <c r="A55" s="73" t="s">
        <v>0</v>
      </c>
      <c r="B55" s="33" t="s">
        <v>26</v>
      </c>
      <c r="C55" s="33" t="s">
        <v>2</v>
      </c>
      <c r="D55" s="34" t="s">
        <v>7</v>
      </c>
      <c r="E55" s="90"/>
      <c r="F55" s="36">
        <v>0</v>
      </c>
      <c r="G55" s="36">
        <v>0</v>
      </c>
      <c r="H55" s="37">
        <v>0</v>
      </c>
      <c r="I55" s="20"/>
      <c r="K55" s="39"/>
      <c r="L55" s="119"/>
      <c r="M55" s="119"/>
      <c r="N55" s="119"/>
      <c r="O55" s="119"/>
      <c r="P55" s="119"/>
      <c r="Q55" s="119"/>
    </row>
    <row r="56" spans="1:18" s="6" customFormat="1">
      <c r="A56" s="38"/>
      <c r="B56" s="38"/>
      <c r="C56" s="38"/>
      <c r="D56" s="38"/>
      <c r="E56" s="38"/>
      <c r="F56" s="118">
        <f>SUM(F52:F55)</f>
        <v>8879675.3099999987</v>
      </c>
      <c r="G56" s="118">
        <f>SUM(G52:G55)</f>
        <v>3050444.68</v>
      </c>
      <c r="H56" s="39"/>
      <c r="K56" s="39"/>
      <c r="L56" s="119"/>
      <c r="M56" s="119"/>
      <c r="N56" s="119"/>
      <c r="O56" s="119"/>
      <c r="P56" s="119"/>
      <c r="Q56" s="119"/>
    </row>
    <row r="57" spans="1:18" s="6" customFormat="1">
      <c r="A57" s="91" t="s">
        <v>52</v>
      </c>
      <c r="B57" s="91"/>
      <c r="C57" s="91"/>
      <c r="D57" s="91"/>
      <c r="E57" s="91"/>
      <c r="F57" s="91"/>
      <c r="G57" s="91"/>
      <c r="H57" s="91"/>
      <c r="K57" s="39"/>
      <c r="L57" s="119"/>
      <c r="M57" s="119"/>
      <c r="N57" s="119"/>
      <c r="O57" s="119"/>
      <c r="P57" s="119"/>
      <c r="Q57" s="119"/>
    </row>
    <row r="58" spans="1:18" s="6" customFormat="1" ht="15.75" thickBot="1">
      <c r="A58" s="38"/>
      <c r="B58" s="38"/>
      <c r="C58" s="38"/>
      <c r="D58" s="38"/>
      <c r="E58" s="38"/>
      <c r="F58" s="38"/>
      <c r="G58" s="38"/>
      <c r="H58" s="39"/>
      <c r="K58" s="39"/>
      <c r="L58" s="119"/>
      <c r="M58" s="119"/>
      <c r="N58" s="119"/>
      <c r="O58" s="119"/>
      <c r="P58" s="119"/>
      <c r="Q58" s="119"/>
    </row>
    <row r="59" spans="1:18" s="6" customFormat="1" ht="24" customHeight="1">
      <c r="A59" s="92" t="s">
        <v>37</v>
      </c>
      <c r="B59" s="93"/>
      <c r="C59" s="93"/>
      <c r="D59" s="93"/>
      <c r="E59" s="94" t="s">
        <v>38</v>
      </c>
      <c r="F59" s="96" t="s">
        <v>39</v>
      </c>
      <c r="G59" s="98" t="s">
        <v>40</v>
      </c>
      <c r="H59" s="100" t="s">
        <v>41</v>
      </c>
      <c r="K59" s="39"/>
      <c r="L59" s="119"/>
      <c r="M59" s="119"/>
      <c r="N59" s="119"/>
      <c r="O59" s="119"/>
      <c r="P59" s="121"/>
      <c r="Q59" s="119"/>
    </row>
    <row r="60" spans="1:18" s="6" customFormat="1" ht="24" customHeight="1" thickBot="1">
      <c r="A60" s="40" t="s">
        <v>42</v>
      </c>
      <c r="B60" s="41" t="s">
        <v>43</v>
      </c>
      <c r="C60" s="41" t="s">
        <v>44</v>
      </c>
      <c r="D60" s="42" t="s">
        <v>45</v>
      </c>
      <c r="E60" s="95"/>
      <c r="F60" s="97"/>
      <c r="G60" s="99"/>
      <c r="H60" s="101"/>
      <c r="K60" s="39"/>
      <c r="L60" s="119"/>
      <c r="M60" s="119"/>
      <c r="N60" s="119"/>
      <c r="O60" s="119"/>
      <c r="P60" s="121"/>
      <c r="Q60" s="120"/>
    </row>
    <row r="61" spans="1:18" s="6" customFormat="1" ht="15.75" thickBot="1">
      <c r="A61" s="65">
        <v>1</v>
      </c>
      <c r="B61" s="44">
        <v>2</v>
      </c>
      <c r="C61" s="44">
        <v>3</v>
      </c>
      <c r="D61" s="45" t="s">
        <v>46</v>
      </c>
      <c r="E61" s="46" t="s">
        <v>47</v>
      </c>
      <c r="F61" s="47">
        <v>6</v>
      </c>
      <c r="G61" s="48">
        <v>7</v>
      </c>
      <c r="H61" s="66" t="s">
        <v>48</v>
      </c>
      <c r="K61" s="39"/>
      <c r="L61" s="119"/>
      <c r="M61" s="119"/>
      <c r="N61" s="119"/>
      <c r="O61" s="119"/>
      <c r="P61" s="119"/>
      <c r="Q61" s="119"/>
    </row>
    <row r="62" spans="1:18" s="6" customFormat="1" ht="39" customHeight="1" thickBot="1">
      <c r="A62" s="74" t="s">
        <v>0</v>
      </c>
      <c r="B62" s="49" t="s">
        <v>23</v>
      </c>
      <c r="C62" s="49" t="s">
        <v>2</v>
      </c>
      <c r="D62" s="50" t="s">
        <v>4</v>
      </c>
      <c r="E62" s="51" t="s">
        <v>3</v>
      </c>
      <c r="F62" s="125">
        <v>25881551</v>
      </c>
      <c r="G62" s="126">
        <v>9805668.7100000009</v>
      </c>
      <c r="H62" s="52">
        <f>G62/F62*100</f>
        <v>37.886712083058704</v>
      </c>
      <c r="I62" s="20"/>
      <c r="K62" s="39"/>
      <c r="L62" s="120">
        <v>5</v>
      </c>
      <c r="M62" s="119"/>
      <c r="N62" s="119"/>
      <c r="O62" s="120">
        <f>F44+F62</f>
        <v>55964958</v>
      </c>
      <c r="P62" s="120">
        <f>G44+G62</f>
        <v>20853807.010000002</v>
      </c>
      <c r="Q62" s="119"/>
    </row>
    <row r="63" spans="1:18" s="6" customFormat="1" ht="39" customHeight="1" thickBot="1">
      <c r="A63" s="74" t="s">
        <v>0</v>
      </c>
      <c r="B63" s="49" t="s">
        <v>23</v>
      </c>
      <c r="C63" s="49" t="s">
        <v>2</v>
      </c>
      <c r="D63" s="50" t="s">
        <v>7</v>
      </c>
      <c r="E63" s="51" t="s">
        <v>3</v>
      </c>
      <c r="F63" s="125">
        <v>1022288</v>
      </c>
      <c r="G63" s="125">
        <v>1022288</v>
      </c>
      <c r="H63" s="52">
        <f>G63/F63*100</f>
        <v>100</v>
      </c>
      <c r="I63" s="20"/>
      <c r="K63" s="39"/>
      <c r="L63" s="120"/>
      <c r="M63" s="119"/>
      <c r="N63" s="119"/>
      <c r="O63" s="120">
        <f>F45+F63</f>
        <v>1208488</v>
      </c>
      <c r="P63" s="120">
        <f>G45+G63</f>
        <v>1022288</v>
      </c>
      <c r="Q63" s="121"/>
      <c r="R63" s="78"/>
    </row>
    <row r="64" spans="1:18" s="6" customFormat="1" ht="15.75" thickBot="1">
      <c r="A64" s="38"/>
      <c r="B64" s="38"/>
      <c r="C64" s="38"/>
      <c r="D64" s="38"/>
      <c r="E64" s="38"/>
      <c r="F64" s="118">
        <f>SUM(F62:F63)</f>
        <v>26903839</v>
      </c>
      <c r="G64" s="118">
        <f>SUM(G62:G63)</f>
        <v>10827956.710000001</v>
      </c>
      <c r="H64" s="39"/>
      <c r="K64" s="39"/>
      <c r="L64" s="119"/>
      <c r="M64" s="119"/>
      <c r="N64" s="119"/>
      <c r="O64" s="119"/>
      <c r="P64" s="119"/>
      <c r="Q64" s="119"/>
      <c r="R64" s="78"/>
    </row>
    <row r="65" spans="1:17" s="6" customFormat="1" ht="12" customHeight="1" thickBot="1">
      <c r="A65" s="87" t="s">
        <v>36</v>
      </c>
      <c r="B65" s="88"/>
      <c r="C65" s="88"/>
      <c r="D65" s="88"/>
      <c r="E65" s="88"/>
      <c r="F65" s="69">
        <f>SUM(F62:F63,F52:F55,F43:F44:F45,F35:F36,F27:F28,F6:F20)</f>
        <v>105175201.31</v>
      </c>
      <c r="G65" s="69">
        <f>SUM(G62:G63,G52:G55,G43:G44:G45,G35:G36,G27:G28,G6:G20)</f>
        <v>39831753.989999995</v>
      </c>
      <c r="H65" s="70">
        <f>G65/F65*100</f>
        <v>37.871811504878778</v>
      </c>
      <c r="I65" s="20"/>
      <c r="L65" s="119" t="s">
        <v>58</v>
      </c>
      <c r="M65" s="119"/>
      <c r="N65" s="119"/>
      <c r="O65" s="119"/>
      <c r="P65" s="119"/>
      <c r="Q65" s="119"/>
    </row>
    <row r="66" spans="1:17">
      <c r="A66" s="71"/>
      <c r="B66" s="71"/>
      <c r="C66" s="71"/>
      <c r="D66" s="71"/>
      <c r="E66" s="71"/>
      <c r="F66" s="71"/>
      <c r="G66" s="71"/>
      <c r="H66" s="72"/>
      <c r="L66" s="119"/>
      <c r="M66" s="119"/>
      <c r="N66" s="119"/>
      <c r="O66" s="120"/>
      <c r="P66" s="119"/>
      <c r="Q66" s="119"/>
    </row>
    <row r="67" spans="1:17">
      <c r="A67" s="39"/>
      <c r="B67" s="39"/>
      <c r="C67" s="39"/>
      <c r="D67" s="39"/>
      <c r="E67" s="39"/>
      <c r="F67" s="39"/>
      <c r="G67" s="39"/>
      <c r="H67" s="39"/>
      <c r="L67" s="119"/>
      <c r="M67" s="119"/>
      <c r="N67" s="119"/>
      <c r="O67" s="119"/>
      <c r="P67" s="119"/>
      <c r="Q67" s="119"/>
    </row>
    <row r="68" spans="1:17">
      <c r="A68" s="39"/>
      <c r="B68" s="39"/>
      <c r="C68" s="39"/>
      <c r="D68" s="39"/>
      <c r="E68" s="39"/>
      <c r="F68" s="39"/>
      <c r="G68" s="39"/>
      <c r="H68" s="39"/>
      <c r="L68" s="119"/>
      <c r="M68" s="119"/>
      <c r="N68" s="119"/>
      <c r="O68" s="119"/>
      <c r="P68" s="119"/>
      <c r="Q68" s="119"/>
    </row>
    <row r="69" spans="1:17">
      <c r="A69" s="39"/>
      <c r="B69" s="39"/>
      <c r="C69" s="39"/>
      <c r="D69" s="39"/>
      <c r="E69" s="39"/>
      <c r="F69" s="39"/>
      <c r="G69" s="39"/>
      <c r="H69" s="39"/>
    </row>
    <row r="70" spans="1:17">
      <c r="A70" s="39"/>
      <c r="B70" s="39"/>
      <c r="C70" s="39"/>
      <c r="D70" s="39"/>
      <c r="E70" s="39"/>
      <c r="F70" s="39"/>
      <c r="G70" s="39"/>
      <c r="H70" s="39"/>
    </row>
    <row r="71" spans="1:17">
      <c r="A71" s="39"/>
      <c r="B71" s="39"/>
      <c r="C71" s="39"/>
      <c r="D71" s="39"/>
      <c r="E71" s="39"/>
      <c r="F71" s="39"/>
      <c r="G71" s="39"/>
      <c r="H71" s="39"/>
    </row>
    <row r="72" spans="1:17">
      <c r="A72" s="39"/>
      <c r="B72" s="39"/>
      <c r="C72" s="39"/>
      <c r="D72" s="39"/>
      <c r="E72" s="39"/>
      <c r="F72" s="39"/>
      <c r="G72" s="39"/>
      <c r="H72" s="39"/>
    </row>
  </sheetData>
  <mergeCells count="41">
    <mergeCell ref="A1:H1"/>
    <mergeCell ref="A3:D3"/>
    <mergeCell ref="E3:E4"/>
    <mergeCell ref="F3:F4"/>
    <mergeCell ref="G3:G4"/>
    <mergeCell ref="H3:H4"/>
    <mergeCell ref="E6:E7"/>
    <mergeCell ref="E16:E17"/>
    <mergeCell ref="E18:E20"/>
    <mergeCell ref="A22:H22"/>
    <mergeCell ref="A24:D24"/>
    <mergeCell ref="E24:E25"/>
    <mergeCell ref="F24:F25"/>
    <mergeCell ref="G24:G25"/>
    <mergeCell ref="H24:H25"/>
    <mergeCell ref="A30:H30"/>
    <mergeCell ref="A32:D32"/>
    <mergeCell ref="E32:E33"/>
    <mergeCell ref="F32:F33"/>
    <mergeCell ref="G32:G33"/>
    <mergeCell ref="H32:H33"/>
    <mergeCell ref="A38:H38"/>
    <mergeCell ref="A40:D40"/>
    <mergeCell ref="E40:E41"/>
    <mergeCell ref="F40:F41"/>
    <mergeCell ref="G40:G41"/>
    <mergeCell ref="H40:H41"/>
    <mergeCell ref="A47:H47"/>
    <mergeCell ref="A49:D49"/>
    <mergeCell ref="E49:E50"/>
    <mergeCell ref="F49:F50"/>
    <mergeCell ref="G49:G50"/>
    <mergeCell ref="H49:H50"/>
    <mergeCell ref="A65:E65"/>
    <mergeCell ref="E54:E55"/>
    <mergeCell ref="A57:H57"/>
    <mergeCell ref="A59:D59"/>
    <mergeCell ref="E59:E60"/>
    <mergeCell ref="F59:F60"/>
    <mergeCell ref="G59:G60"/>
    <mergeCell ref="H59:H60"/>
  </mergeCells>
  <pageMargins left="0.31496062992125984" right="0.31496062992125984" top="0.35433070866141736" bottom="0.35433070866141736" header="0.11811023622047245" footer="0.11811023622047245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2021-07-13T07:24:18Z</cp:lastPrinted>
  <dcterms:created xsi:type="dcterms:W3CDTF">2020-02-04T13:31:38Z</dcterms:created>
  <dcterms:modified xsi:type="dcterms:W3CDTF">2023-06-14T08:51:38Z</dcterms:modified>
</cp:coreProperties>
</file>